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perol Spritz" sheetId="1" r:id="rId4"/>
    <sheet state="visible" name="Corpse Reviver #2" sheetId="2" r:id="rId5"/>
    <sheet state="visible" name="Daiquiri" sheetId="3" r:id="rId6"/>
    <sheet state="visible" name="French 75" sheetId="4" r:id="rId7"/>
    <sheet state="visible" name="Mai Tai" sheetId="5" r:id="rId8"/>
    <sheet state="visible" name="Margarita" sheetId="6" r:id="rId9"/>
    <sheet state="visible" name="Martini" sheetId="7" r:id="rId10"/>
    <sheet state="visible" name="Negroni" sheetId="8" r:id="rId11"/>
    <sheet state="visible" name="Old Fashioned" sheetId="9" r:id="rId12"/>
  </sheets>
  <definedNames/>
  <calcPr/>
</workbook>
</file>

<file path=xl/sharedStrings.xml><?xml version="1.0" encoding="utf-8"?>
<sst xmlns="http://schemas.openxmlformats.org/spreadsheetml/2006/main" count="186" uniqueCount="57">
  <si>
    <t>Aperol Spritz</t>
  </si>
  <si>
    <t>Ingredient</t>
  </si>
  <si>
    <t>% ABV</t>
  </si>
  <si>
    <t>Amount Used (oz)</t>
  </si>
  <si>
    <t>Total Alcohol</t>
  </si>
  <si>
    <t>Aperol</t>
  </si>
  <si>
    <t>Sparkling Water</t>
  </si>
  <si>
    <t>Sparkling Wine</t>
  </si>
  <si>
    <t>Total Alcohol Volume:</t>
  </si>
  <si>
    <t>Cocktail Volume Before Dilution:</t>
  </si>
  <si>
    <t>Dilution Percentage:</t>
  </si>
  <si>
    <t>Total Volume After Dilution:</t>
  </si>
  <si>
    <t>% ABV After Dilution:</t>
  </si>
  <si>
    <t>Notes:</t>
  </si>
  <si>
    <t xml:space="preserve">1 teaspoon is .16 ounces </t>
  </si>
  <si>
    <t>1 dash is .02 ounces</t>
  </si>
  <si>
    <t>Shaken % est. is 25%</t>
  </si>
  <si>
    <t>Stirred % est is 20%</t>
  </si>
  <si>
    <t>Build-in-glass % est is 10%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</si>
  <si>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</si>
  <si>
    <t>Corpse Reviver #2</t>
  </si>
  <si>
    <t>Beefeater Gin</t>
  </si>
  <si>
    <t>Cointreau</t>
  </si>
  <si>
    <t>Lillet Blanc</t>
  </si>
  <si>
    <t>Lemon</t>
  </si>
  <si>
    <t>Pernod Absinthe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</si>
  <si>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</si>
  <si>
    <t>Daiquiri</t>
  </si>
  <si>
    <t>Bacardi Rum</t>
  </si>
  <si>
    <t>Lime Juice</t>
  </si>
  <si>
    <t>2:1 Simple Syrup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</si>
  <si>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</si>
  <si>
    <t>French 75</t>
  </si>
  <si>
    <t>Beefeater</t>
  </si>
  <si>
    <t>Simple Syrup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</si>
  <si>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</si>
  <si>
    <t>Mai Tai</t>
  </si>
  <si>
    <t>Appleton V/X</t>
  </si>
  <si>
    <t>Smith and Cross</t>
  </si>
  <si>
    <t>Orgeat</t>
  </si>
  <si>
    <t>Grand Marnier</t>
  </si>
  <si>
    <t>Lime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</si>
  <si>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</si>
  <si>
    <t>Margarita</t>
  </si>
  <si>
    <t>Pueblo Viejo Blanco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</si>
  <si>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</si>
  <si>
    <t>Martini</t>
  </si>
  <si>
    <t>Carpano Dry Vermouth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</si>
  <si>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</si>
  <si>
    <t>Negroni</t>
  </si>
  <si>
    <t>Campari</t>
  </si>
  <si>
    <t>Cinzano Sweet Vermouth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</si>
  <si>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</si>
  <si>
    <t>Old Fashioned</t>
  </si>
  <si>
    <t>Elijah Craig Small Batch Bourbon</t>
  </si>
  <si>
    <t>Angostura Bitters</t>
  </si>
  <si>
    <r>
      <rPr>
        <rFont val="Helvetica Neue"/>
      </rPr>
      <t xml:space="preserve">This spreadsheet was created by </t>
    </r>
    <r>
      <rPr>
        <rFont val="Helvetica Neue"/>
        <color rgb="FF1155CC"/>
        <u/>
      </rPr>
      <t>Jeffrey Morgenthaler</t>
    </r>
    <r>
      <rPr>
        <rFont val="Helvetica Neue"/>
      </rPr>
      <t xml:space="preserve"> and is licensed under a Creative Commons Attribution-ShareAlike 3.0 Unported License.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</si>
</sst>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 oz"/>
    <numFmt numFmtId="165" formatCode="&quot;$&quot;#,##0.00"/>
  </numFmts>
  <fonts count="14">
    <font>
      <sz val="10.0"/>
      <color rgb="FF000000"/>
      <name val="Arial"/>
    </font>
    <font>
      <b/>
      <sz val="18.0"/>
      <color rgb="FF000000"/>
      <name val="Arial"/>
    </font>
    <font>
      <sz val="10.0"/>
      <color rgb="FF000000"/>
      <name val="Helvetica Neue"/>
    </font>
    <font>
      <b/>
      <sz val="10.0"/>
      <color rgb="FF000000"/>
      <name val="Arial"/>
    </font>
    <font>
      <b/>
      <sz val="10.0"/>
      <color rgb="FF000000"/>
      <name val="Verdana"/>
    </font>
    <font>
      <b/>
      <color theme="1"/>
      <name val="Arial"/>
    </font>
    <font>
      <b/>
      <sz val="10.0"/>
      <color rgb="FF000000"/>
      <name val="Helvetica Neue"/>
    </font>
    <font>
      <b/>
      <color rgb="FF000000"/>
      <name val="Verdana"/>
    </font>
    <font>
      <color rgb="FF000000"/>
      <name val="Verdana"/>
    </font>
    <font>
      <sz val="10.0"/>
      <color rgb="FF000000"/>
      <name val="Verdana"/>
    </font>
    <font>
      <color theme="1"/>
      <name val="&quot;Helvetica Neue&quot;"/>
    </font>
    <font>
      <u/>
      <color rgb="FF0000FF"/>
      <name val="Helvetica Neue"/>
    </font>
    <font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4">
    <border/>
    <border>
      <bottom style="thin">
        <color rgb="FF000000"/>
      </bottom>
    </border>
    <border>
      <top style="thin">
        <color rgb="FF000000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2" fontId="1" numFmtId="1" xfId="0" applyAlignment="1" applyFill="1" applyFont="1" applyNumberFormat="1">
      <alignment readingOrder="0" shrinkToFit="0" vertical="center" wrapText="0"/>
    </xf>
    <xf borderId="0" fillId="0" fontId="2" numFmtId="0" xfId="0" applyAlignment="1" applyFont="1">
      <alignment shrinkToFit="0" vertical="top" wrapText="1"/>
    </xf>
    <xf borderId="1" fillId="2" fontId="3" numFmtId="49" xfId="0" applyAlignment="1" applyBorder="1" applyFont="1" applyNumberFormat="1">
      <alignment shrinkToFit="0" vertical="top" wrapText="0"/>
    </xf>
    <xf borderId="1" fillId="2" fontId="3" numFmtId="49" xfId="0" applyAlignment="1" applyBorder="1" applyFont="1" applyNumberFormat="1">
      <alignment horizontal="right" readingOrder="0" shrinkToFit="0" vertical="top" wrapText="0"/>
    </xf>
    <xf borderId="1" fillId="2" fontId="3" numFmtId="49" xfId="0" applyAlignment="1" applyBorder="1" applyFont="1" applyNumberFormat="1">
      <alignment horizontal="right" shrinkToFit="0" vertical="top" wrapText="0"/>
    </xf>
    <xf borderId="0" fillId="2" fontId="3" numFmtId="49" xfId="0" applyAlignment="1" applyFont="1" applyNumberFormat="1">
      <alignment shrinkToFit="0" vertical="top" wrapText="0"/>
    </xf>
    <xf borderId="0" fillId="2" fontId="3" numFmtId="49" xfId="0" applyAlignment="1" applyFont="1" applyNumberFormat="1">
      <alignment horizontal="right" readingOrder="0" shrinkToFit="0" vertical="top" wrapText="0"/>
    </xf>
    <xf borderId="0" fillId="2" fontId="3" numFmtId="49" xfId="0" applyAlignment="1" applyFont="1" applyNumberFormat="1">
      <alignment horizontal="right" shrinkToFit="0" vertical="top" wrapText="0"/>
    </xf>
    <xf borderId="0" fillId="3" fontId="3" numFmtId="49" xfId="0" applyAlignment="1" applyFill="1" applyFont="1" applyNumberFormat="1">
      <alignment horizontal="right" readingOrder="0" shrinkToFit="0" vertical="top" wrapText="0"/>
    </xf>
    <xf borderId="0" fillId="2" fontId="0" numFmtId="49" xfId="0" applyAlignment="1" applyFont="1" applyNumberFormat="1">
      <alignment horizontal="left" readingOrder="0" shrinkToFit="0" vertical="bottom" wrapText="0"/>
    </xf>
    <xf borderId="0" fillId="2" fontId="0" numFmtId="10" xfId="0" applyAlignment="1" applyFont="1" applyNumberFormat="1">
      <alignment readingOrder="0" shrinkToFit="0" vertical="bottom" wrapText="0"/>
    </xf>
    <xf borderId="0" fillId="2" fontId="0" numFmtId="0" xfId="0" applyAlignment="1" applyFont="1">
      <alignment horizontal="right" shrinkToFit="0" vertical="bottom" wrapText="0"/>
    </xf>
    <xf borderId="0" fillId="3" fontId="3" numFmtId="164" xfId="0" applyAlignment="1" applyFont="1" applyNumberFormat="1">
      <alignment horizontal="right" shrinkToFit="0" vertical="bottom" wrapText="0"/>
    </xf>
    <xf borderId="0" fillId="0" fontId="2" numFmtId="0" xfId="0" applyAlignment="1" applyFont="1">
      <alignment shrinkToFit="0" vertical="bottom" wrapText="1"/>
    </xf>
    <xf borderId="0" fillId="2" fontId="0" numFmtId="49" xfId="0" applyAlignment="1" applyFont="1" applyNumberFormat="1">
      <alignment horizontal="left" readingOrder="0" shrinkToFit="0" vertical="top" wrapText="0"/>
    </xf>
    <xf borderId="0" fillId="2" fontId="0" numFmtId="10" xfId="0" applyAlignment="1" applyFont="1" applyNumberFormat="1">
      <alignment readingOrder="0" shrinkToFit="0" vertical="top" wrapText="0"/>
    </xf>
    <xf borderId="0" fillId="2" fontId="0" numFmtId="0" xfId="0" applyAlignment="1" applyFont="1">
      <alignment horizontal="right" readingOrder="0" shrinkToFit="0" vertical="top" wrapText="0"/>
    </xf>
    <xf borderId="0" fillId="2" fontId="0" numFmtId="49" xfId="0" applyAlignment="1" applyFont="1" applyNumberFormat="1">
      <alignment readingOrder="0" shrinkToFit="0" vertical="top" wrapText="0"/>
    </xf>
    <xf borderId="0" fillId="2" fontId="0" numFmtId="0" xfId="0" applyAlignment="1" applyFont="1">
      <alignment horizontal="right" shrinkToFit="0" vertical="top" wrapText="0"/>
    </xf>
    <xf borderId="2" fillId="2" fontId="0" numFmtId="1" xfId="0" applyAlignment="1" applyBorder="1" applyFont="1" applyNumberFormat="1">
      <alignment shrinkToFit="0" vertical="top" wrapText="0"/>
    </xf>
    <xf borderId="2" fillId="2" fontId="0" numFmtId="165" xfId="0" applyAlignment="1" applyBorder="1" applyFont="1" applyNumberFormat="1">
      <alignment shrinkToFit="0" vertical="top" wrapText="0"/>
    </xf>
    <xf borderId="2" fillId="2" fontId="3" numFmtId="1" xfId="0" applyAlignment="1" applyBorder="1" applyFont="1" applyNumberFormat="1">
      <alignment horizontal="right" readingOrder="0" shrinkToFit="0" vertical="bottom" wrapText="0"/>
    </xf>
    <xf borderId="2" fillId="3" fontId="3" numFmtId="164" xfId="0" applyAlignment="1" applyBorder="1" applyFont="1" applyNumberFormat="1">
      <alignment horizontal="left" shrinkToFit="0" vertical="bottom" wrapText="0"/>
    </xf>
    <xf borderId="0" fillId="2" fontId="0" numFmtId="1" xfId="0" applyAlignment="1" applyFont="1" applyNumberFormat="1">
      <alignment shrinkToFit="0" vertical="top" wrapText="0"/>
    </xf>
    <xf borderId="0" fillId="2" fontId="0" numFmtId="165" xfId="0" applyAlignment="1" applyFont="1" applyNumberFormat="1">
      <alignment shrinkToFit="0" vertical="top" wrapText="0"/>
    </xf>
    <xf borderId="0" fillId="2" fontId="0" numFmtId="1" xfId="0" applyAlignment="1" applyFont="1" applyNumberFormat="1">
      <alignment horizontal="right" shrinkToFit="0" vertical="top" wrapText="0"/>
    </xf>
    <xf borderId="0" fillId="2" fontId="4" numFmtId="4" xfId="0" applyAlignment="1" applyFont="1" applyNumberFormat="1">
      <alignment shrinkToFit="0" wrapText="0"/>
    </xf>
    <xf borderId="0" fillId="3" fontId="5" numFmtId="164" xfId="0" applyAlignment="1" applyFont="1" applyNumberFormat="1">
      <alignment horizontal="left"/>
    </xf>
    <xf borderId="0" fillId="2" fontId="3" numFmtId="165" xfId="0" applyAlignment="1" applyFont="1" applyNumberFormat="1">
      <alignment horizontal="right" readingOrder="0" shrinkToFit="0" vertical="top" wrapText="0"/>
    </xf>
    <xf borderId="0" fillId="2" fontId="3" numFmtId="165" xfId="0" applyAlignment="1" applyFont="1" applyNumberFormat="1">
      <alignment shrinkToFit="0" vertical="top" wrapText="0"/>
    </xf>
    <xf borderId="0" fillId="2" fontId="3" numFmtId="10" xfId="0" applyAlignment="1" applyFont="1" applyNumberFormat="1">
      <alignment horizontal="left" readingOrder="0" shrinkToFit="0" vertical="top" wrapText="0"/>
    </xf>
    <xf borderId="0" fillId="0" fontId="6" numFmtId="0" xfId="0" applyAlignment="1" applyFont="1">
      <alignment horizontal="right" readingOrder="0" shrinkToFit="0" vertical="top" wrapText="1"/>
    </xf>
    <xf borderId="0" fillId="3" fontId="6" numFmtId="164" xfId="0" applyAlignment="1" applyFont="1" applyNumberFormat="1">
      <alignment horizontal="left" shrinkToFit="0" vertical="top" wrapText="1"/>
    </xf>
    <xf borderId="0" fillId="3" fontId="6" numFmtId="10" xfId="0" applyAlignment="1" applyFont="1" applyNumberFormat="1">
      <alignment horizontal="left" shrinkToFit="0" vertical="top" wrapText="1"/>
    </xf>
    <xf borderId="0" fillId="2" fontId="7" numFmtId="49" xfId="0" applyAlignment="1" applyFont="1" applyNumberFormat="1">
      <alignment horizontal="right" shrinkToFit="0" vertical="top" wrapText="0"/>
    </xf>
    <xf borderId="0" fillId="2" fontId="8" numFmtId="49" xfId="0" applyAlignment="1" applyFont="1" applyNumberFormat="1">
      <alignment shrinkToFit="0" vertical="top" wrapText="0"/>
    </xf>
    <xf borderId="0" fillId="2" fontId="9" numFmtId="1" xfId="0" applyAlignment="1" applyFont="1" applyNumberFormat="1">
      <alignment shrinkToFit="0" wrapText="0"/>
    </xf>
    <xf borderId="0" fillId="2" fontId="10" numFmtId="1" xfId="0" applyAlignment="1" applyFont="1" applyNumberFormat="1">
      <alignment vertical="top"/>
    </xf>
    <xf borderId="0" fillId="2" fontId="8" numFmtId="49" xfId="0" applyAlignment="1" applyFont="1" applyNumberFormat="1">
      <alignment readingOrder="0" shrinkToFit="0" vertical="top" wrapText="0"/>
    </xf>
    <xf borderId="0" fillId="0" fontId="11" numFmtId="0" xfId="0" applyAlignment="1" applyFont="1">
      <alignment horizontal="center" readingOrder="0" shrinkToFit="0" vertical="top" wrapText="1"/>
    </xf>
    <xf borderId="0" fillId="0" fontId="12" numFmtId="0" xfId="0" applyAlignment="1" applyFont="1">
      <alignment vertical="top"/>
    </xf>
    <xf borderId="0" fillId="2" fontId="0" numFmtId="0" xfId="0" applyAlignment="1" applyFont="1">
      <alignment horizontal="right" readingOrder="0" shrinkToFit="0" vertical="bottom" wrapText="0"/>
    </xf>
    <xf borderId="3" fillId="2" fontId="13" numFmtId="0" xfId="0" applyAlignment="1" applyBorder="1" applyFont="1">
      <alignment horizontal="right" shrinkToFit="0" vertical="top" wrapText="0"/>
    </xf>
    <xf borderId="0" fillId="2" fontId="13" numFmtId="0" xfId="0" applyAlignment="1" applyFont="1">
      <alignment horizontal="right" shrinkToFit="0" vertical="top" wrapText="0"/>
    </xf>
    <xf borderId="3" fillId="2" fontId="13" numFmtId="49" xfId="0" applyAlignment="1" applyBorder="1" applyFont="1" applyNumberFormat="1">
      <alignment shrinkToFit="0" vertical="top" wrapText="0"/>
    </xf>
    <xf borderId="0" fillId="2" fontId="13" numFmtId="49" xfId="0" applyAlignment="1" applyFont="1" applyNumberFormat="1">
      <alignment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15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17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15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16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18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16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14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15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15</xdr:row>
      <xdr:rowOff>0</xdr:rowOff>
    </xdr:from>
    <xdr:ext cx="304800" cy="161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jeffreymorgenthaler.com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0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10" t="s">
        <v>5</v>
      </c>
      <c r="B4" s="11">
        <v>0.11</v>
      </c>
      <c r="C4" s="12">
        <v>2.0</v>
      </c>
      <c r="D4" s="13">
        <f t="shared" ref="D4:D6" si="1">C4*B4</f>
        <v>0.22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15" t="s">
        <v>6</v>
      </c>
      <c r="B5" s="16">
        <v>0.0</v>
      </c>
      <c r="C5" s="17">
        <v>1.5</v>
      </c>
      <c r="D5" s="13">
        <f t="shared" si="1"/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18" t="s">
        <v>7</v>
      </c>
      <c r="B6" s="16">
        <v>0.12</v>
      </c>
      <c r="C6" s="17">
        <v>1.5</v>
      </c>
      <c r="D6" s="13">
        <f t="shared" si="1"/>
        <v>0.18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18"/>
      <c r="B7" s="16"/>
      <c r="C7" s="19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21.75" customHeight="1">
      <c r="A8" s="20"/>
      <c r="B8" s="21"/>
      <c r="C8" s="22" t="s">
        <v>8</v>
      </c>
      <c r="D8" s="23">
        <f>SUM(D4:D6)</f>
        <v>0.4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24"/>
      <c r="B9" s="25"/>
      <c r="C9" s="26"/>
      <c r="D9" s="2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5.0" customHeight="1">
      <c r="A10" s="7" t="s">
        <v>9</v>
      </c>
      <c r="C10" s="28">
        <f>SUM(C4:C6)</f>
        <v>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0" customHeight="1">
      <c r="A11" s="29"/>
      <c r="B11" s="29"/>
      <c r="C11" s="16"/>
      <c r="D11" s="3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0" customHeight="1">
      <c r="A12" s="29" t="s">
        <v>10</v>
      </c>
      <c r="C12" s="31">
        <v>0.1</v>
      </c>
      <c r="D12" s="3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2.75" customHeight="1">
      <c r="A13" s="32"/>
      <c r="B13" s="3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32" t="s">
        <v>11</v>
      </c>
      <c r="C14" s="33">
        <f>(C10*C12)+C10</f>
        <v>5.5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32"/>
      <c r="B15" s="32"/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32" t="s">
        <v>12</v>
      </c>
      <c r="C16" s="34">
        <f>D8/C14</f>
        <v>0.07272727273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35" t="s">
        <v>13</v>
      </c>
      <c r="B18" s="36" t="s">
        <v>14</v>
      </c>
      <c r="C18" s="37"/>
      <c r="D18" s="3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8"/>
      <c r="B19" s="36" t="s">
        <v>15</v>
      </c>
      <c r="C19" s="37"/>
      <c r="D19" s="3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8"/>
      <c r="B20" s="39" t="s">
        <v>16</v>
      </c>
      <c r="C20" s="37"/>
      <c r="D20" s="3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8"/>
      <c r="B21" s="39" t="s">
        <v>17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8"/>
      <c r="B22" s="39" t="s">
        <v>18</v>
      </c>
      <c r="C22" s="37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40" t="s">
        <v>19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</sheetData>
  <mergeCells count="6">
    <mergeCell ref="A1:D1"/>
    <mergeCell ref="A10:B10"/>
    <mergeCell ref="A12:B12"/>
    <mergeCell ref="A14:B14"/>
    <mergeCell ref="A16:B16"/>
    <mergeCell ref="A24:D24"/>
  </mergeCells>
  <hyperlinks>
    <hyperlink r:id="rId1" ref="A24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20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75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10" t="s">
        <v>21</v>
      </c>
      <c r="B4" s="11">
        <v>0.44</v>
      </c>
      <c r="C4" s="42">
        <v>0.75</v>
      </c>
      <c r="D4" s="13">
        <f t="shared" ref="D4:D8" si="1">C4*B4</f>
        <v>0.33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15" t="s">
        <v>22</v>
      </c>
      <c r="B5" s="16">
        <v>0.4</v>
      </c>
      <c r="C5" s="19">
        <v>0.75</v>
      </c>
      <c r="D5" s="13">
        <f t="shared" si="1"/>
        <v>0.3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18" t="s">
        <v>23</v>
      </c>
      <c r="B6" s="16">
        <v>0.17</v>
      </c>
      <c r="C6" s="19">
        <v>0.75</v>
      </c>
      <c r="D6" s="13">
        <f t="shared" si="1"/>
        <v>0.1275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18" t="s">
        <v>24</v>
      </c>
      <c r="B7" s="16">
        <v>0.0</v>
      </c>
      <c r="C7" s="19">
        <v>0.75</v>
      </c>
      <c r="D7" s="13">
        <f t="shared" si="1"/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5.0" customHeight="1">
      <c r="A8" s="18" t="s">
        <v>25</v>
      </c>
      <c r="B8" s="16">
        <v>0.68</v>
      </c>
      <c r="C8" s="17">
        <v>0.04</v>
      </c>
      <c r="D8" s="13">
        <f t="shared" si="1"/>
        <v>0.0272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5.0" customHeight="1">
      <c r="A9" s="18"/>
      <c r="B9" s="16"/>
      <c r="C9" s="19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21.75" customHeight="1">
      <c r="A10" s="20"/>
      <c r="B10" s="21"/>
      <c r="C10" s="22" t="s">
        <v>8</v>
      </c>
      <c r="D10" s="23">
        <f>SUM(D4:D8)</f>
        <v>0.7847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>
      <c r="A11" s="24"/>
      <c r="B11" s="25"/>
      <c r="C11" s="26"/>
      <c r="D11" s="2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0" customHeight="1">
      <c r="A12" s="7" t="s">
        <v>9</v>
      </c>
      <c r="C12" s="28">
        <f>SUM(C4:C7)</f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5.0" customHeight="1">
      <c r="A13" s="29"/>
      <c r="B13" s="29"/>
      <c r="C13" s="16"/>
      <c r="D13" s="3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5.0" customHeight="1">
      <c r="A14" s="29" t="s">
        <v>10</v>
      </c>
      <c r="C14" s="31">
        <v>0.25</v>
      </c>
      <c r="D14" s="3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32"/>
      <c r="B15" s="3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32" t="s">
        <v>11</v>
      </c>
      <c r="C16" s="33">
        <f>(C12*C14)+C12</f>
        <v>3.75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32"/>
      <c r="B17" s="32"/>
      <c r="C17" s="3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2.75" customHeight="1">
      <c r="A18" s="32" t="s">
        <v>12</v>
      </c>
      <c r="C18" s="34">
        <f>D10/C16</f>
        <v>0.2092533333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5" t="s">
        <v>13</v>
      </c>
      <c r="B20" s="36" t="s">
        <v>14</v>
      </c>
      <c r="C20" s="37"/>
      <c r="D20" s="3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8"/>
      <c r="B21" s="36" t="s">
        <v>15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8"/>
      <c r="B22" s="39" t="s">
        <v>16</v>
      </c>
      <c r="C22" s="37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>
      <c r="A23" s="38"/>
      <c r="B23" s="39" t="s">
        <v>17</v>
      </c>
      <c r="C23" s="37"/>
      <c r="D23" s="3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>
      <c r="A24" s="38"/>
      <c r="B24" s="39" t="s">
        <v>18</v>
      </c>
      <c r="C24" s="37"/>
      <c r="D24" s="3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40" t="s">
        <v>26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</sheetData>
  <mergeCells count="6">
    <mergeCell ref="A1:D1"/>
    <mergeCell ref="A12:B12"/>
    <mergeCell ref="A14:B14"/>
    <mergeCell ref="A16:B16"/>
    <mergeCell ref="A18:B18"/>
    <mergeCell ref="A26:D26"/>
  </mergeCells>
  <hyperlinks>
    <hyperlink r:id="rId1" ref="A26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27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75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10" t="s">
        <v>28</v>
      </c>
      <c r="B4" s="11">
        <v>0.4</v>
      </c>
      <c r="C4" s="42">
        <v>2.5</v>
      </c>
      <c r="D4" s="13">
        <f t="shared" ref="D4:D6" si="1">C4*B4</f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15" t="s">
        <v>29</v>
      </c>
      <c r="B5" s="16">
        <v>0.0</v>
      </c>
      <c r="C5" s="17">
        <v>0.75</v>
      </c>
      <c r="D5" s="13">
        <f t="shared" si="1"/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18" t="s">
        <v>30</v>
      </c>
      <c r="B6" s="16">
        <v>0.0</v>
      </c>
      <c r="C6" s="17">
        <v>0.5</v>
      </c>
      <c r="D6" s="13">
        <f t="shared" si="1"/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18"/>
      <c r="B7" s="16"/>
      <c r="C7" s="19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21.75" customHeight="1">
      <c r="A8" s="20"/>
      <c r="B8" s="21"/>
      <c r="C8" s="22" t="s">
        <v>8</v>
      </c>
      <c r="D8" s="23">
        <f>SUM(D4:D6)</f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24"/>
      <c r="B9" s="25"/>
      <c r="C9" s="26"/>
      <c r="D9" s="2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5.0" customHeight="1">
      <c r="A10" s="7" t="s">
        <v>9</v>
      </c>
      <c r="C10" s="28">
        <f>SUM(C4:C6)</f>
        <v>3.75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0" customHeight="1">
      <c r="A11" s="29"/>
      <c r="B11" s="29"/>
      <c r="C11" s="16"/>
      <c r="D11" s="3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0" customHeight="1">
      <c r="A12" s="29" t="s">
        <v>10</v>
      </c>
      <c r="C12" s="31">
        <v>0.25</v>
      </c>
      <c r="D12" s="3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2.75" customHeight="1">
      <c r="A13" s="32"/>
      <c r="B13" s="3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32" t="s">
        <v>11</v>
      </c>
      <c r="C14" s="33">
        <f>(C10*C12)+C10</f>
        <v>4.6875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32"/>
      <c r="B15" s="32"/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32" t="s">
        <v>12</v>
      </c>
      <c r="C16" s="34">
        <f>D8/C14</f>
        <v>0.2133333333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35" t="s">
        <v>13</v>
      </c>
      <c r="B18" s="36" t="s">
        <v>14</v>
      </c>
      <c r="C18" s="37"/>
      <c r="D18" s="3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8"/>
      <c r="B19" s="36" t="s">
        <v>15</v>
      </c>
      <c r="C19" s="37"/>
      <c r="D19" s="3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8"/>
      <c r="B20" s="39" t="s">
        <v>16</v>
      </c>
      <c r="C20" s="37"/>
      <c r="D20" s="3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8"/>
      <c r="B21" s="39" t="s">
        <v>17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8"/>
      <c r="B22" s="39" t="s">
        <v>18</v>
      </c>
      <c r="C22" s="37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40" t="s">
        <v>31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</sheetData>
  <mergeCells count="6">
    <mergeCell ref="A1:D1"/>
    <mergeCell ref="A10:B10"/>
    <mergeCell ref="A12:B12"/>
    <mergeCell ref="A14:B14"/>
    <mergeCell ref="A16:B16"/>
    <mergeCell ref="A24:D24"/>
  </mergeCells>
  <hyperlinks>
    <hyperlink r:id="rId1" ref="A24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32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0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10" t="s">
        <v>33</v>
      </c>
      <c r="B4" s="11">
        <v>0.44</v>
      </c>
      <c r="C4" s="43">
        <v>1.0</v>
      </c>
      <c r="D4" s="13">
        <f t="shared" ref="D4:D7" si="1">C4*B4</f>
        <v>0.44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15" t="s">
        <v>24</v>
      </c>
      <c r="B5" s="16">
        <v>0.0</v>
      </c>
      <c r="C5" s="44">
        <v>1.0</v>
      </c>
      <c r="D5" s="13">
        <f t="shared" si="1"/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18" t="s">
        <v>34</v>
      </c>
      <c r="B6" s="16">
        <v>0.0</v>
      </c>
      <c r="C6" s="44">
        <v>0.5</v>
      </c>
      <c r="D6" s="13">
        <f t="shared" si="1"/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18" t="s">
        <v>7</v>
      </c>
      <c r="B7" s="16">
        <v>0.12</v>
      </c>
      <c r="C7" s="44">
        <v>2.0</v>
      </c>
      <c r="D7" s="13">
        <f t="shared" si="1"/>
        <v>0.24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5.0" customHeight="1">
      <c r="A8" s="18"/>
      <c r="B8" s="16"/>
      <c r="C8" s="19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21.75" customHeight="1">
      <c r="A9" s="20"/>
      <c r="B9" s="21"/>
      <c r="C9" s="22" t="s">
        <v>8</v>
      </c>
      <c r="D9" s="23">
        <f>SUM(D4:D7)</f>
        <v>0.68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>
      <c r="A10" s="24"/>
      <c r="B10" s="25"/>
      <c r="C10" s="26"/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0" customHeight="1">
      <c r="A11" s="7" t="s">
        <v>9</v>
      </c>
      <c r="C11" s="28">
        <f>SUM(C4:C7)</f>
        <v>4.5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0" customHeight="1">
      <c r="A12" s="29"/>
      <c r="B12" s="29"/>
      <c r="C12" s="16"/>
      <c r="D12" s="3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5.0" customHeight="1">
      <c r="A13" s="29" t="s">
        <v>10</v>
      </c>
      <c r="C13" s="31">
        <v>0.25</v>
      </c>
      <c r="D13" s="3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3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32" t="s">
        <v>11</v>
      </c>
      <c r="C15" s="33">
        <f>(C11*C13)+C11</f>
        <v>5.625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32"/>
      <c r="B16" s="32"/>
      <c r="C16" s="3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32" t="s">
        <v>12</v>
      </c>
      <c r="C17" s="34">
        <f>D9/C15</f>
        <v>0.1208888889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5" t="s">
        <v>13</v>
      </c>
      <c r="B19" s="36" t="s">
        <v>14</v>
      </c>
      <c r="C19" s="37"/>
      <c r="D19" s="3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8"/>
      <c r="B20" s="36" t="s">
        <v>15</v>
      </c>
      <c r="C20" s="37"/>
      <c r="D20" s="3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8"/>
      <c r="B21" s="39" t="s">
        <v>16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8"/>
      <c r="B22" s="39" t="s">
        <v>17</v>
      </c>
      <c r="C22" s="37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>
      <c r="A23" s="38"/>
      <c r="B23" s="39" t="s">
        <v>18</v>
      </c>
      <c r="C23" s="37"/>
      <c r="D23" s="3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2.75" customHeight="1">
      <c r="A25" s="40" t="s">
        <v>35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</sheetData>
  <mergeCells count="6">
    <mergeCell ref="A1:D1"/>
    <mergeCell ref="A11:B11"/>
    <mergeCell ref="A13:B13"/>
    <mergeCell ref="A15:B15"/>
    <mergeCell ref="A17:B17"/>
    <mergeCell ref="A25:D25"/>
  </mergeCells>
  <hyperlinks>
    <hyperlink r:id="rId1" ref="A25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36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75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10" t="s">
        <v>37</v>
      </c>
      <c r="B4" s="11">
        <v>0.4</v>
      </c>
      <c r="C4" s="42">
        <v>1.5</v>
      </c>
      <c r="D4" s="13">
        <f t="shared" ref="D4:D9" si="1">C4*B4</f>
        <v>0.6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15" t="s">
        <v>38</v>
      </c>
      <c r="B5" s="16">
        <v>0.4</v>
      </c>
      <c r="C5" s="17">
        <v>0.5</v>
      </c>
      <c r="D5" s="13">
        <f t="shared" si="1"/>
        <v>0.2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18" t="s">
        <v>39</v>
      </c>
      <c r="B6" s="16">
        <v>0.0</v>
      </c>
      <c r="C6" s="17">
        <v>0.5</v>
      </c>
      <c r="D6" s="13">
        <f t="shared" si="1"/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18" t="s">
        <v>40</v>
      </c>
      <c r="B7" s="16">
        <v>0.4</v>
      </c>
      <c r="C7" s="17">
        <v>0.5</v>
      </c>
      <c r="D7" s="13">
        <f t="shared" si="1"/>
        <v>0.2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5.0" customHeight="1">
      <c r="A8" s="18" t="s">
        <v>34</v>
      </c>
      <c r="B8" s="16">
        <v>0.0</v>
      </c>
      <c r="C8" s="17">
        <v>0.25</v>
      </c>
      <c r="D8" s="13">
        <f t="shared" si="1"/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5.0" customHeight="1">
      <c r="A9" s="18" t="s">
        <v>41</v>
      </c>
      <c r="B9" s="16">
        <v>0.0</v>
      </c>
      <c r="C9" s="17">
        <v>1.25</v>
      </c>
      <c r="D9" s="13">
        <f t="shared" si="1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5.0" customHeight="1">
      <c r="A10" s="18"/>
      <c r="B10" s="16"/>
      <c r="C10" s="19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21.75" customHeight="1">
      <c r="A11" s="20"/>
      <c r="B11" s="21"/>
      <c r="C11" s="22" t="s">
        <v>8</v>
      </c>
      <c r="D11" s="23">
        <f>SUM(D4:D9)</f>
        <v>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>
      <c r="A12" s="24"/>
      <c r="B12" s="25"/>
      <c r="C12" s="26"/>
      <c r="D12" s="27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5.0" customHeight="1">
      <c r="A13" s="7" t="s">
        <v>9</v>
      </c>
      <c r="C13" s="28">
        <f>SUM(C4:C8)</f>
        <v>3.25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5.0" customHeight="1">
      <c r="A14" s="29"/>
      <c r="B14" s="29"/>
      <c r="C14" s="16"/>
      <c r="D14" s="3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5.0" customHeight="1">
      <c r="A15" s="29" t="s">
        <v>10</v>
      </c>
      <c r="C15" s="31">
        <v>0.25</v>
      </c>
      <c r="D15" s="3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32"/>
      <c r="B16" s="3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32" t="s">
        <v>11</v>
      </c>
      <c r="C17" s="33">
        <f>(C13*C15)+C13</f>
        <v>4.0625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2.75" customHeight="1">
      <c r="A18" s="32"/>
      <c r="B18" s="32"/>
      <c r="C18" s="3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ht="12.75" customHeight="1">
      <c r="A19" s="32" t="s">
        <v>12</v>
      </c>
      <c r="C19" s="34">
        <f>D11/C17</f>
        <v>0.2461538462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5" t="s">
        <v>13</v>
      </c>
      <c r="B21" s="36" t="s">
        <v>14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8"/>
      <c r="B22" s="36" t="s">
        <v>15</v>
      </c>
      <c r="C22" s="37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>
      <c r="A23" s="38"/>
      <c r="B23" s="39" t="s">
        <v>16</v>
      </c>
      <c r="C23" s="37"/>
      <c r="D23" s="3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>
      <c r="A24" s="38"/>
      <c r="B24" s="39" t="s">
        <v>17</v>
      </c>
      <c r="C24" s="37"/>
      <c r="D24" s="3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>
      <c r="A25" s="38"/>
      <c r="B25" s="39" t="s">
        <v>18</v>
      </c>
      <c r="C25" s="37"/>
      <c r="D25" s="3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40" t="s">
        <v>42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ht="12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</sheetData>
  <mergeCells count="6">
    <mergeCell ref="A1:D1"/>
    <mergeCell ref="A13:B13"/>
    <mergeCell ref="A15:B15"/>
    <mergeCell ref="A17:B17"/>
    <mergeCell ref="A19:B19"/>
    <mergeCell ref="A27:D27"/>
  </mergeCells>
  <hyperlinks>
    <hyperlink r:id="rId1" ref="A27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43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75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45" t="s">
        <v>44</v>
      </c>
      <c r="B4" s="11">
        <v>0.4</v>
      </c>
      <c r="C4" s="42">
        <v>1.5</v>
      </c>
      <c r="D4" s="13">
        <f t="shared" ref="D4:D7" si="1">C4*B4</f>
        <v>0.6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46" t="s">
        <v>22</v>
      </c>
      <c r="B5" s="16">
        <v>0.4</v>
      </c>
      <c r="C5" s="19">
        <v>0.75</v>
      </c>
      <c r="D5" s="13">
        <f t="shared" si="1"/>
        <v>0.3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46" t="s">
        <v>41</v>
      </c>
      <c r="B6" s="16">
        <v>0.0</v>
      </c>
      <c r="C6" s="19">
        <v>0.75</v>
      </c>
      <c r="D6" s="13">
        <f t="shared" si="1"/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46" t="s">
        <v>34</v>
      </c>
      <c r="B7" s="16">
        <v>0.0</v>
      </c>
      <c r="C7" s="17">
        <v>0.16</v>
      </c>
      <c r="D7" s="13">
        <f t="shared" si="1"/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15.0" customHeight="1">
      <c r="A8" s="18"/>
      <c r="B8" s="16"/>
      <c r="C8" s="19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21.75" customHeight="1">
      <c r="A9" s="20"/>
      <c r="B9" s="21"/>
      <c r="C9" s="22" t="s">
        <v>8</v>
      </c>
      <c r="D9" s="23">
        <f>SUM(D4:D7)</f>
        <v>0.9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>
      <c r="A10" s="24"/>
      <c r="B10" s="25"/>
      <c r="C10" s="26"/>
      <c r="D10" s="2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0" customHeight="1">
      <c r="A11" s="7" t="s">
        <v>9</v>
      </c>
      <c r="C11" s="28">
        <f>SUM(C4:C7)</f>
        <v>3.16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0" customHeight="1">
      <c r="A12" s="29"/>
      <c r="B12" s="29"/>
      <c r="C12" s="16"/>
      <c r="D12" s="3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5.0" customHeight="1">
      <c r="A13" s="29" t="s">
        <v>10</v>
      </c>
      <c r="C13" s="31">
        <v>0.25</v>
      </c>
      <c r="D13" s="3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3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32" t="s">
        <v>11</v>
      </c>
      <c r="C15" s="33">
        <f>(C11*C13)+C11</f>
        <v>3.95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32"/>
      <c r="B16" s="32"/>
      <c r="C16" s="3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32" t="s">
        <v>12</v>
      </c>
      <c r="C17" s="34">
        <f>D9/C15</f>
        <v>0.2278481013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5" t="s">
        <v>13</v>
      </c>
      <c r="B19" s="36" t="s">
        <v>14</v>
      </c>
      <c r="C19" s="37"/>
      <c r="D19" s="3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8"/>
      <c r="B20" s="36" t="s">
        <v>15</v>
      </c>
      <c r="C20" s="37"/>
      <c r="D20" s="3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8"/>
      <c r="B21" s="39" t="s">
        <v>16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8"/>
      <c r="B22" s="39" t="s">
        <v>17</v>
      </c>
      <c r="C22" s="37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>
      <c r="A23" s="38"/>
      <c r="B23" s="39" t="s">
        <v>18</v>
      </c>
      <c r="C23" s="37"/>
      <c r="D23" s="3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2.75" customHeight="1">
      <c r="A25" s="40" t="s">
        <v>45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</sheetData>
  <mergeCells count="6">
    <mergeCell ref="A1:D1"/>
    <mergeCell ref="A11:B11"/>
    <mergeCell ref="A13:B13"/>
    <mergeCell ref="A15:B15"/>
    <mergeCell ref="A17:B17"/>
    <mergeCell ref="A25:D25"/>
  </mergeCells>
  <hyperlinks>
    <hyperlink r:id="rId1" ref="A25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46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75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10" t="s">
        <v>21</v>
      </c>
      <c r="B4" s="11">
        <v>0.44</v>
      </c>
      <c r="C4" s="42">
        <v>2.5</v>
      </c>
      <c r="D4" s="13">
        <f t="shared" ref="D4:D5" si="1">C4*B4</f>
        <v>1.1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18" t="s">
        <v>47</v>
      </c>
      <c r="B5" s="16">
        <v>0.18</v>
      </c>
      <c r="C5" s="17">
        <v>0.5</v>
      </c>
      <c r="D5" s="13">
        <f t="shared" si="1"/>
        <v>0.09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18"/>
      <c r="B6" s="16"/>
      <c r="C6" s="19"/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21.75" customHeight="1">
      <c r="A7" s="20"/>
      <c r="B7" s="21"/>
      <c r="C7" s="22" t="s">
        <v>8</v>
      </c>
      <c r="D7" s="23">
        <f>SUM(D4:D5)</f>
        <v>1.19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>
      <c r="A8" s="24"/>
      <c r="B8" s="25"/>
      <c r="C8" s="26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5.0" customHeight="1">
      <c r="A9" s="7" t="s">
        <v>9</v>
      </c>
      <c r="C9" s="28">
        <f>SUM(C4:C5)</f>
        <v>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5.0" customHeight="1">
      <c r="A10" s="29"/>
      <c r="B10" s="29"/>
      <c r="C10" s="16"/>
      <c r="D10" s="3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0" customHeight="1">
      <c r="A11" s="29" t="s">
        <v>10</v>
      </c>
      <c r="C11" s="31">
        <v>0.2</v>
      </c>
      <c r="D11" s="3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2.75" customHeight="1">
      <c r="A12" s="32"/>
      <c r="B12" s="3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2.75" customHeight="1">
      <c r="A13" s="32" t="s">
        <v>11</v>
      </c>
      <c r="C13" s="33">
        <f>(C9*C11)+C9</f>
        <v>3.6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32"/>
      <c r="B14" s="32"/>
      <c r="C14" s="3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32" t="s">
        <v>12</v>
      </c>
      <c r="C15" s="34">
        <f>D7/C13</f>
        <v>0.3305555556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>
      <c r="A17" s="35" t="s">
        <v>13</v>
      </c>
      <c r="B17" s="36" t="s">
        <v>14</v>
      </c>
      <c r="C17" s="37"/>
      <c r="D17" s="3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38"/>
      <c r="B18" s="36" t="s">
        <v>15</v>
      </c>
      <c r="C18" s="37"/>
      <c r="D18" s="3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8"/>
      <c r="B19" s="39" t="s">
        <v>16</v>
      </c>
      <c r="C19" s="37"/>
      <c r="D19" s="3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8"/>
      <c r="B20" s="39" t="s">
        <v>17</v>
      </c>
      <c r="C20" s="37"/>
      <c r="D20" s="3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8"/>
      <c r="B21" s="39" t="s">
        <v>18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2.75" customHeight="1">
      <c r="A23" s="40" t="s">
        <v>48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</sheetData>
  <mergeCells count="6">
    <mergeCell ref="A1:D1"/>
    <mergeCell ref="A9:B9"/>
    <mergeCell ref="A11:B11"/>
    <mergeCell ref="A13:B13"/>
    <mergeCell ref="A15:B15"/>
    <mergeCell ref="A23:D23"/>
  </mergeCells>
  <hyperlinks>
    <hyperlink r:id="rId1" ref="A23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49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75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10" t="s">
        <v>21</v>
      </c>
      <c r="B4" s="11">
        <v>0.44</v>
      </c>
      <c r="C4" s="42">
        <v>1.0</v>
      </c>
      <c r="D4" s="13">
        <f t="shared" ref="D4:D6" si="1">C4*B4</f>
        <v>0.44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15" t="s">
        <v>50</v>
      </c>
      <c r="B5" s="16">
        <v>0.24</v>
      </c>
      <c r="C5" s="17">
        <v>1.0</v>
      </c>
      <c r="D5" s="13">
        <f t="shared" si="1"/>
        <v>0.24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18" t="s">
        <v>51</v>
      </c>
      <c r="B6" s="16">
        <v>0.16</v>
      </c>
      <c r="C6" s="17">
        <v>1.0</v>
      </c>
      <c r="D6" s="13">
        <f t="shared" si="1"/>
        <v>0.16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18"/>
      <c r="B7" s="16"/>
      <c r="C7" s="19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21.75" customHeight="1">
      <c r="A8" s="20"/>
      <c r="B8" s="21"/>
      <c r="C8" s="22" t="s">
        <v>8</v>
      </c>
      <c r="D8" s="23">
        <f>SUM(D4:D6)</f>
        <v>0.84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24"/>
      <c r="B9" s="25"/>
      <c r="C9" s="26"/>
      <c r="D9" s="2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5.0" customHeight="1">
      <c r="A10" s="7" t="s">
        <v>9</v>
      </c>
      <c r="C10" s="28">
        <f>SUM(C4:C6)</f>
        <v>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0" customHeight="1">
      <c r="A11" s="29"/>
      <c r="B11" s="29"/>
      <c r="C11" s="16"/>
      <c r="D11" s="3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0" customHeight="1">
      <c r="A12" s="29" t="s">
        <v>10</v>
      </c>
      <c r="C12" s="31">
        <v>0.2</v>
      </c>
      <c r="D12" s="3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2.75" customHeight="1">
      <c r="A13" s="32"/>
      <c r="B13" s="3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32" t="s">
        <v>11</v>
      </c>
      <c r="C14" s="33">
        <f>(C10*C12)+C10</f>
        <v>3.6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32"/>
      <c r="B15" s="32"/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32" t="s">
        <v>12</v>
      </c>
      <c r="C16" s="34">
        <f>D8/C14</f>
        <v>0.2333333333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35" t="s">
        <v>13</v>
      </c>
      <c r="B18" s="36" t="s">
        <v>14</v>
      </c>
      <c r="C18" s="37"/>
      <c r="D18" s="3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8"/>
      <c r="B19" s="36" t="s">
        <v>15</v>
      </c>
      <c r="C19" s="37"/>
      <c r="D19" s="3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8"/>
      <c r="B20" s="39" t="s">
        <v>16</v>
      </c>
      <c r="C20" s="37"/>
      <c r="D20" s="3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8"/>
      <c r="B21" s="39" t="s">
        <v>17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8"/>
      <c r="B22" s="39" t="s">
        <v>18</v>
      </c>
      <c r="C22" s="37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40" t="s">
        <v>52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mergeCells count="6">
    <mergeCell ref="A1:D1"/>
    <mergeCell ref="A10:B10"/>
    <mergeCell ref="A12:B12"/>
    <mergeCell ref="A14:B14"/>
    <mergeCell ref="A16:B16"/>
    <mergeCell ref="A24:D24"/>
  </mergeCells>
  <hyperlinks>
    <hyperlink r:id="rId1" ref="A24"/>
  </hyperlin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71"/>
    <col customWidth="1" min="2" max="2" width="10.29"/>
    <col customWidth="1" min="3" max="3" width="18.43"/>
    <col customWidth="1" min="4" max="4" width="15.86"/>
    <col customWidth="1" min="5" max="24" width="10.86"/>
  </cols>
  <sheetData>
    <row r="1" ht="45.0" customHeight="1">
      <c r="A1" s="1" t="s">
        <v>53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ht="15.0" customHeight="1">
      <c r="A2" s="3" t="s">
        <v>1</v>
      </c>
      <c r="B2" s="4" t="s">
        <v>2</v>
      </c>
      <c r="C2" s="5" t="s">
        <v>3</v>
      </c>
      <c r="D2" s="4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5.75" customHeight="1">
      <c r="A3" s="6"/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ht="15.75" customHeight="1">
      <c r="A4" s="10" t="s">
        <v>54</v>
      </c>
      <c r="B4" s="11">
        <v>0.45</v>
      </c>
      <c r="C4" s="42">
        <v>2.0</v>
      </c>
      <c r="D4" s="13">
        <f t="shared" ref="D4:D6" si="1">C4*B4</f>
        <v>0.9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15.0" customHeight="1">
      <c r="A5" s="15" t="s">
        <v>30</v>
      </c>
      <c r="B5" s="16">
        <v>0.0</v>
      </c>
      <c r="C5" s="17">
        <v>0.0</v>
      </c>
      <c r="D5" s="13">
        <f t="shared" si="1"/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ht="15.0" customHeight="1">
      <c r="A6" s="18" t="s">
        <v>55</v>
      </c>
      <c r="B6" s="16">
        <v>0.447</v>
      </c>
      <c r="C6" s="17">
        <v>0.04</v>
      </c>
      <c r="D6" s="13">
        <f t="shared" si="1"/>
        <v>0.01788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ht="15.0" customHeight="1">
      <c r="A7" s="18"/>
      <c r="B7" s="16"/>
      <c r="C7" s="19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ht="21.75" customHeight="1">
      <c r="A8" s="20"/>
      <c r="B8" s="21"/>
      <c r="C8" s="22" t="s">
        <v>8</v>
      </c>
      <c r="D8" s="23">
        <f>SUM(D4:D6)</f>
        <v>0.91788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>
      <c r="A9" s="24"/>
      <c r="B9" s="25"/>
      <c r="C9" s="26"/>
      <c r="D9" s="2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ht="15.0" customHeight="1">
      <c r="A10" s="7" t="s">
        <v>9</v>
      </c>
      <c r="C10" s="28">
        <f>SUM(C4:C6)</f>
        <v>2.04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ht="15.0" customHeight="1">
      <c r="A11" s="29"/>
      <c r="B11" s="29"/>
      <c r="C11" s="16"/>
      <c r="D11" s="3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ht="15.0" customHeight="1">
      <c r="A12" s="29" t="s">
        <v>10</v>
      </c>
      <c r="C12" s="31">
        <v>0.2</v>
      </c>
      <c r="D12" s="3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ht="12.75" customHeight="1">
      <c r="A13" s="32"/>
      <c r="B13" s="3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ht="12.75" customHeight="1">
      <c r="A14" s="32" t="s">
        <v>11</v>
      </c>
      <c r="C14" s="33">
        <f>(C10*C12)+C10</f>
        <v>2.448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ht="12.75" customHeight="1">
      <c r="A15" s="32"/>
      <c r="B15" s="32"/>
      <c r="C15" s="3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ht="12.75" customHeight="1">
      <c r="A16" s="32" t="s">
        <v>12</v>
      </c>
      <c r="C16" s="34">
        <f>D8/C14</f>
        <v>0.3749509804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>
      <c r="A18" s="35" t="s">
        <v>13</v>
      </c>
      <c r="B18" s="36" t="s">
        <v>14</v>
      </c>
      <c r="C18" s="37"/>
      <c r="D18" s="3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>
      <c r="A19" s="38"/>
      <c r="B19" s="36" t="s">
        <v>15</v>
      </c>
      <c r="C19" s="37"/>
      <c r="D19" s="3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>
      <c r="A20" s="38"/>
      <c r="B20" s="39" t="s">
        <v>16</v>
      </c>
      <c r="C20" s="37"/>
      <c r="D20" s="3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>
      <c r="A21" s="38"/>
      <c r="B21" s="39" t="s">
        <v>17</v>
      </c>
      <c r="C21" s="37"/>
      <c r="D21" s="3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>
      <c r="A22" s="38"/>
      <c r="B22" s="39" t="s">
        <v>18</v>
      </c>
      <c r="C22" s="37"/>
      <c r="D22" s="3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ht="12.75" customHeight="1">
      <c r="A24" s="40" t="s">
        <v>56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mergeCells count="6">
    <mergeCell ref="A1:D1"/>
    <mergeCell ref="A10:B10"/>
    <mergeCell ref="A12:B12"/>
    <mergeCell ref="A14:B14"/>
    <mergeCell ref="A16:B16"/>
    <mergeCell ref="A24:D24"/>
  </mergeCells>
  <hyperlinks>
    <hyperlink r:id="rId1" ref="A24"/>
  </hyperlinks>
  <drawing r:id="rId2"/>
</worksheet>
</file>